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EAI!$A$1:$H$48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E21" i="4"/>
  <c r="E31" i="4"/>
  <c r="H21" i="4"/>
  <c r="H39" i="4" s="1"/>
  <c r="H31" i="4"/>
  <c r="H16" i="4"/>
  <c r="E39" i="4" l="1"/>
</calcChain>
</file>

<file path=xl/sharedStrings.xml><?xml version="1.0" encoding="utf-8"?>
<sst xmlns="http://schemas.openxmlformats.org/spreadsheetml/2006/main" count="102" uniqueCount="53">
  <si>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</si>
  <si>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</si>
  <si>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</si>
  <si>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</si>
  <si>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</si>
  <si>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</si>
  <si>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</si>
  <si>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</si>
  <si>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</si>
  <si>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</si>
  <si>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</si>
  <si>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</si>
  <si>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</si>
  <si>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</si>
  <si>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</si>
  <si>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</si>
  <si>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</si>
  <si>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</si>
  <si>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</si>
  <si>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</si>
  <si>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</si>
  <si>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</si>
  <si>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</si>
  <si>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</si>
  <si>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</si>
  <si>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</si>
  <si>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</si>
  <si>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</si>
  <si>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</si>
  <si>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</si>
  <si>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</si>
  <si>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</si>
  <si>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</si>
  <si>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</si>
  <si>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</si>
  <si>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</si>
  <si>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</si>
  <si>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</si>
  <si>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</si>
  <si>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</si>
  <si>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</si>
  <si>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</si>
  <si>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</si>
  <si>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</si>
  <si>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</si>
  <si>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</si>
  <si>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JUNIO DEL 2019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</si>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</sst>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Border="1" applyAlignment="1">
      <alignment horizontal="left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1" t="s">
        <v>46</v>
      </c>
      <c r="B1" s="52"/>
      <c r="C1" s="52"/>
      <c r="D1" s="52"/>
      <c r="E1" s="52"/>
      <c r="F1" s="52"/>
      <c r="G1" s="52"/>
      <c r="H1" s="53"/>
    </row>
    <row r="2" spans="1:9" s="3" customFormat="1" x14ac:dyDescent="0.2">
      <c r="A2" s="54" t="s">
        <v>14</v>
      </c>
      <c r="B2" s="55"/>
      <c r="C2" s="52" t="s">
        <v>22</v>
      </c>
      <c r="D2" s="52"/>
      <c r="E2" s="52"/>
      <c r="F2" s="52"/>
      <c r="G2" s="52"/>
      <c r="H2" s="60" t="s">
        <v>19</v>
      </c>
    </row>
    <row r="3" spans="1:9" s="1" customFormat="1" ht="24.9" customHeight="1" x14ac:dyDescent="0.2">
      <c r="A3" s="56"/>
      <c r="B3" s="57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9" s="1" customFormat="1" x14ac:dyDescent="0.2">
      <c r="A4" s="58"/>
      <c r="B4" s="59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1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3" t="s">
        <v>34</v>
      </c>
    </row>
    <row r="6" spans="1:9" x14ac:dyDescent="0.2">
      <c r="A6" s="34"/>
      <c r="B6" s="42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3" t="s">
        <v>44</v>
      </c>
    </row>
    <row r="7" spans="1:9" x14ac:dyDescent="0.2">
      <c r="A7" s="33"/>
      <c r="B7" s="41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3" t="s">
        <v>35</v>
      </c>
    </row>
    <row r="8" spans="1:9" x14ac:dyDescent="0.2">
      <c r="A8" s="33"/>
      <c r="B8" s="41" t="s">
        <v>3</v>
      </c>
      <c r="C8" s="22">
        <v>517966.37</v>
      </c>
      <c r="D8" s="22">
        <v>3500</v>
      </c>
      <c r="E8" s="22">
        <f t="shared" si="0"/>
        <v>521466.37</v>
      </c>
      <c r="F8" s="22">
        <v>337932.5</v>
      </c>
      <c r="G8" s="22">
        <v>337932.5</v>
      </c>
      <c r="H8" s="22">
        <f t="shared" si="1"/>
        <v>-180033.87</v>
      </c>
      <c r="I8" s="43" t="s">
        <v>36</v>
      </c>
    </row>
    <row r="9" spans="1:9" x14ac:dyDescent="0.2">
      <c r="A9" s="33"/>
      <c r="B9" s="41" t="s">
        <v>4</v>
      </c>
      <c r="C9" s="22">
        <v>54930.92</v>
      </c>
      <c r="D9" s="22">
        <v>-3500</v>
      </c>
      <c r="E9" s="22">
        <f t="shared" si="0"/>
        <v>51430.92</v>
      </c>
      <c r="F9" s="22">
        <v>18837</v>
      </c>
      <c r="G9" s="22">
        <v>18837</v>
      </c>
      <c r="H9" s="22">
        <f t="shared" si="1"/>
        <v>-36093.919999999998</v>
      </c>
      <c r="I9" s="43" t="s">
        <v>37</v>
      </c>
    </row>
    <row r="10" spans="1:9" x14ac:dyDescent="0.2">
      <c r="A10" s="34"/>
      <c r="B10" s="42" t="s">
        <v>5</v>
      </c>
      <c r="C10" s="22">
        <v>205006.94</v>
      </c>
      <c r="D10" s="22">
        <v>-200006.94</v>
      </c>
      <c r="E10" s="22">
        <f t="shared" ref="E10:E13" si="2">C10+D10</f>
        <v>5000</v>
      </c>
      <c r="F10" s="22">
        <v>3450</v>
      </c>
      <c r="G10" s="22">
        <v>3450</v>
      </c>
      <c r="H10" s="22">
        <f t="shared" ref="H10:H13" si="3">G10-C10</f>
        <v>-201556.94</v>
      </c>
      <c r="I10" s="43" t="s">
        <v>38</v>
      </c>
    </row>
    <row r="11" spans="1:9" x14ac:dyDescent="0.2">
      <c r="A11" s="38"/>
      <c r="B11" s="41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3" t="s">
        <v>39</v>
      </c>
    </row>
    <row r="12" spans="1:9" ht="20.399999999999999" x14ac:dyDescent="0.2">
      <c r="A12" s="38"/>
      <c r="B12" s="41" t="s">
        <v>25</v>
      </c>
      <c r="C12" s="22">
        <v>2733296</v>
      </c>
      <c r="D12" s="22">
        <v>101333.46</v>
      </c>
      <c r="E12" s="22">
        <f t="shared" si="2"/>
        <v>2834629.46</v>
      </c>
      <c r="F12" s="22">
        <v>1114273.8600000001</v>
      </c>
      <c r="G12" s="22">
        <v>1114273.8600000001</v>
      </c>
      <c r="H12" s="22">
        <f t="shared" si="3"/>
        <v>-1619022.14</v>
      </c>
      <c r="I12" s="43" t="s">
        <v>40</v>
      </c>
    </row>
    <row r="13" spans="1:9" ht="20.399999999999999" x14ac:dyDescent="0.2">
      <c r="A13" s="38"/>
      <c r="B13" s="41" t="s">
        <v>26</v>
      </c>
      <c r="C13" s="22">
        <v>13840012.67</v>
      </c>
      <c r="D13" s="22">
        <v>1200000</v>
      </c>
      <c r="E13" s="22">
        <f t="shared" si="2"/>
        <v>15040012.67</v>
      </c>
      <c r="F13" s="22">
        <v>8200000</v>
      </c>
      <c r="G13" s="22">
        <v>8200000</v>
      </c>
      <c r="H13" s="22">
        <f t="shared" si="3"/>
        <v>-5640012.6699999999</v>
      </c>
      <c r="I13" s="43" t="s">
        <v>41</v>
      </c>
    </row>
    <row r="14" spans="1:9" x14ac:dyDescent="0.2">
      <c r="A14" s="33"/>
      <c r="B14" s="41" t="s">
        <v>6</v>
      </c>
      <c r="C14" s="22">
        <v>0</v>
      </c>
      <c r="D14" s="22">
        <v>352136.91</v>
      </c>
      <c r="E14" s="22">
        <f t="shared" ref="E14" si="4">C14+D14</f>
        <v>352136.91</v>
      </c>
      <c r="F14" s="22">
        <v>213613.77</v>
      </c>
      <c r="G14" s="22">
        <v>213613.77</v>
      </c>
      <c r="H14" s="22">
        <f t="shared" ref="H14" si="5">G14-C14</f>
        <v>213613.77</v>
      </c>
      <c r="I14" s="43" t="s">
        <v>42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3" t="s">
        <v>43</v>
      </c>
    </row>
    <row r="16" spans="1:9" x14ac:dyDescent="0.2">
      <c r="A16" s="9"/>
      <c r="B16" s="10" t="s">
        <v>13</v>
      </c>
      <c r="C16" s="23">
        <f>SUM(C5:C14)</f>
        <v>17351212.899999999</v>
      </c>
      <c r="D16" s="23">
        <f t="shared" ref="D16:H16" si="6">SUM(D5:D14)</f>
        <v>1453463.43</v>
      </c>
      <c r="E16" s="23">
        <f t="shared" si="6"/>
        <v>18804676.330000002</v>
      </c>
      <c r="F16" s="23">
        <f t="shared" si="6"/>
        <v>9888107.129999999</v>
      </c>
      <c r="G16" s="11">
        <f t="shared" si="6"/>
        <v>9888107.129999999</v>
      </c>
      <c r="H16" s="12">
        <f t="shared" si="6"/>
        <v>-7463105.7700000005</v>
      </c>
      <c r="I16" s="43" t="s">
        <v>43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3" t="s">
        <v>43</v>
      </c>
    </row>
    <row r="18" spans="1:9" x14ac:dyDescent="0.2">
      <c r="A18" s="62" t="s">
        <v>23</v>
      </c>
      <c r="B18" s="63"/>
      <c r="C18" s="52" t="s">
        <v>22</v>
      </c>
      <c r="D18" s="52"/>
      <c r="E18" s="52"/>
      <c r="F18" s="52"/>
      <c r="G18" s="52"/>
      <c r="H18" s="60" t="s">
        <v>19</v>
      </c>
      <c r="I18" s="43" t="s">
        <v>43</v>
      </c>
    </row>
    <row r="19" spans="1:9" ht="20.399999999999999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  <c r="I19" s="43" t="s">
        <v>43</v>
      </c>
    </row>
    <row r="20" spans="1:9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3" t="s">
        <v>43</v>
      </c>
    </row>
    <row r="21" spans="1:9" x14ac:dyDescent="0.2">
      <c r="A21" s="39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3" t="s">
        <v>43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3" t="s">
        <v>34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3" t="s">
        <v>44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3" t="s">
        <v>35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3" t="s">
        <v>36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3" t="s">
        <v>37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3" t="s">
        <v>38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3" t="s">
        <v>40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3" t="s">
        <v>41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3" t="s">
        <v>43</v>
      </c>
    </row>
    <row r="31" spans="1:9" ht="41.25" customHeight="1" x14ac:dyDescent="0.2">
      <c r="A31" s="49" t="s">
        <v>45</v>
      </c>
      <c r="B31" s="50"/>
      <c r="C31" s="26">
        <f t="shared" ref="C31:H31" si="14">SUM(C32:C35)</f>
        <v>13894943.59</v>
      </c>
      <c r="D31" s="26">
        <f t="shared" si="14"/>
        <v>1196500</v>
      </c>
      <c r="E31" s="26">
        <f t="shared" si="14"/>
        <v>15091443.59</v>
      </c>
      <c r="F31" s="26">
        <f t="shared" si="14"/>
        <v>8218837</v>
      </c>
      <c r="G31" s="26">
        <f t="shared" si="14"/>
        <v>8218837</v>
      </c>
      <c r="H31" s="26">
        <f t="shared" si="14"/>
        <v>-5676106.5899999999</v>
      </c>
      <c r="I31" s="43" t="s">
        <v>43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3" t="s">
        <v>44</v>
      </c>
    </row>
    <row r="33" spans="1:9" ht="11.4" x14ac:dyDescent="0.2">
      <c r="A33" s="16"/>
      <c r="B33" s="17" t="s">
        <v>31</v>
      </c>
      <c r="C33" s="25">
        <v>54930.92</v>
      </c>
      <c r="D33" s="25">
        <v>-3500</v>
      </c>
      <c r="E33" s="25">
        <f>C33+D33</f>
        <v>51430.92</v>
      </c>
      <c r="F33" s="25">
        <v>18837</v>
      </c>
      <c r="G33" s="25">
        <v>18837</v>
      </c>
      <c r="H33" s="25">
        <f t="shared" ref="H33:H34" si="15">G33-C33</f>
        <v>-36093.919999999998</v>
      </c>
      <c r="I33" s="43" t="s">
        <v>37</v>
      </c>
    </row>
    <row r="34" spans="1:9" ht="11.4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3" t="s">
        <v>39</v>
      </c>
    </row>
    <row r="35" spans="1:9" ht="20.399999999999999" x14ac:dyDescent="0.2">
      <c r="A35" s="16"/>
      <c r="B35" s="17" t="s">
        <v>26</v>
      </c>
      <c r="C35" s="25">
        <v>13840012.67</v>
      </c>
      <c r="D35" s="25">
        <v>1200000</v>
      </c>
      <c r="E35" s="25">
        <f>C35+D35</f>
        <v>15040012.67</v>
      </c>
      <c r="F35" s="25">
        <v>8200000</v>
      </c>
      <c r="G35" s="25">
        <v>8200000</v>
      </c>
      <c r="H35" s="25">
        <f t="shared" ref="H35" si="16">G35-C35</f>
        <v>-5640012.6699999999</v>
      </c>
      <c r="I35" s="43" t="s">
        <v>41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3" t="s">
        <v>43</v>
      </c>
    </row>
    <row r="37" spans="1:9" x14ac:dyDescent="0.2">
      <c r="A37" s="40" t="s">
        <v>33</v>
      </c>
      <c r="B37" s="18"/>
      <c r="C37" s="26">
        <f t="shared" ref="C37:H37" si="17">SUM(C38)</f>
        <v>0</v>
      </c>
      <c r="D37" s="26">
        <f t="shared" si="17"/>
        <v>352136.91</v>
      </c>
      <c r="E37" s="26">
        <f t="shared" si="17"/>
        <v>352136.91</v>
      </c>
      <c r="F37" s="26">
        <f t="shared" si="17"/>
        <v>213613.77</v>
      </c>
      <c r="G37" s="26">
        <f t="shared" si="17"/>
        <v>213613.77</v>
      </c>
      <c r="H37" s="26">
        <f t="shared" si="17"/>
        <v>213613.77</v>
      </c>
      <c r="I37" s="43" t="s">
        <v>43</v>
      </c>
    </row>
    <row r="38" spans="1:9" x14ac:dyDescent="0.2">
      <c r="A38" s="14"/>
      <c r="B38" s="17" t="s">
        <v>6</v>
      </c>
      <c r="C38" s="25">
        <v>0</v>
      </c>
      <c r="D38" s="25">
        <v>352136.91</v>
      </c>
      <c r="E38" s="25">
        <f>C38+D38</f>
        <v>352136.91</v>
      </c>
      <c r="F38" s="25">
        <v>213613.77</v>
      </c>
      <c r="G38" s="25">
        <v>213613.77</v>
      </c>
      <c r="H38" s="25">
        <f>G38-C38</f>
        <v>213613.77</v>
      </c>
      <c r="I38" s="43" t="s">
        <v>42</v>
      </c>
    </row>
    <row r="39" spans="1:9" x14ac:dyDescent="0.2">
      <c r="A39" s="19"/>
      <c r="B39" s="20" t="s">
        <v>13</v>
      </c>
      <c r="C39" s="23">
        <f>SUM(C37+C31+C21)</f>
        <v>13894943.59</v>
      </c>
      <c r="D39" s="23">
        <f t="shared" ref="D39:H39" si="18">SUM(D37+D31+D21)</f>
        <v>1548636.91</v>
      </c>
      <c r="E39" s="23">
        <f t="shared" si="18"/>
        <v>15443580.5</v>
      </c>
      <c r="F39" s="23">
        <f t="shared" si="18"/>
        <v>8432450.7699999996</v>
      </c>
      <c r="G39" s="23">
        <f t="shared" si="18"/>
        <v>8432450.7699999996</v>
      </c>
      <c r="H39" s="12">
        <f t="shared" si="18"/>
        <v>-5462492.8200000003</v>
      </c>
      <c r="I39" s="43" t="s">
        <v>43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3" t="s">
        <v>43</v>
      </c>
    </row>
    <row r="42" spans="1:9" x14ac:dyDescent="0.2">
      <c r="B42" s="48"/>
      <c r="C42" s="48"/>
      <c r="D42" s="48"/>
      <c r="E42" s="48"/>
      <c r="F42" s="48"/>
      <c r="G42" s="48"/>
      <c r="H42" s="48"/>
    </row>
    <row r="43" spans="1:9" ht="11.25" customHeight="1" x14ac:dyDescent="0.2">
      <c r="B43" s="47" t="s">
        <v>47</v>
      </c>
      <c r="C43" s="47"/>
      <c r="D43" s="47"/>
      <c r="E43" s="47"/>
      <c r="F43" s="47"/>
      <c r="G43" s="47"/>
      <c r="H43" s="47"/>
    </row>
    <row r="44" spans="1:9" x14ac:dyDescent="0.2">
      <c r="B44" s="44"/>
      <c r="C44" s="44"/>
      <c r="D44" s="45"/>
    </row>
    <row r="45" spans="1:9" x14ac:dyDescent="0.2">
      <c r="B45" s="44"/>
      <c r="C45" s="44"/>
      <c r="D45" s="45"/>
    </row>
    <row r="46" spans="1:9" x14ac:dyDescent="0.2">
      <c r="B46" s="44" t="s">
        <v>48</v>
      </c>
      <c r="C46" s="45" t="s">
        <v>48</v>
      </c>
      <c r="D46" s="46"/>
    </row>
    <row r="47" spans="1:9" x14ac:dyDescent="0.2">
      <c r="B47" s="44" t="s">
        <v>49</v>
      </c>
      <c r="C47" s="45" t="s">
        <v>50</v>
      </c>
      <c r="D47" s="46"/>
    </row>
    <row r="48" spans="1:9" x14ac:dyDescent="0.2">
      <c r="B48" s="44" t="s">
        <v>51</v>
      </c>
      <c r="C48" s="45" t="s">
        <v>52</v>
      </c>
      <c r="D48" s="46"/>
    </row>
  </sheetData>
  <sheetProtection formatCells="0" formatColumns="0" formatRows="0" insertRows="0" autoFilter="0"/>
  <mergeCells count="10">
    <mergeCell ref="B43:H43"/>
    <mergeCell ref="B42:H42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2019-07-30T15:23:46Z</cp:lastPrinted>
  <dcterms:created xsi:type="dcterms:W3CDTF">2012-12-11T20:48:19Z</dcterms:created>
  <dcterms:modified xsi:type="dcterms:W3CDTF">2019-07-30T16:58:54Z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